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трейд-маркетинг\АКЦИИ\2026\август 26\Менеджерам\"/>
    </mc:Choice>
  </mc:AlternateContent>
  <xr:revisionPtr revIDLastSave="0" documentId="13_ncr:1_{1C68A1CD-56C0-4826-87BE-AE3D64447C7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Area" localSheetId="0">Лист1!$A$2:$I$49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" i="1" l="1"/>
  <c r="G38" i="1"/>
  <c r="G49" i="1" l="1"/>
  <c r="I49" i="1" s="1"/>
  <c r="G47" i="1"/>
  <c r="I47" i="1" s="1"/>
  <c r="G46" i="1"/>
  <c r="I46" i="1" s="1"/>
  <c r="G44" i="1"/>
  <c r="I44" i="1" s="1"/>
  <c r="G42" i="1"/>
  <c r="I42" i="1" s="1"/>
  <c r="G40" i="1"/>
  <c r="I40" i="1" s="1"/>
  <c r="G35" i="1"/>
  <c r="I35" i="1" s="1"/>
  <c r="G36" i="1"/>
  <c r="I36" i="1" s="1"/>
  <c r="G37" i="1"/>
  <c r="I37" i="1" s="1"/>
  <c r="G34" i="1"/>
  <c r="I34" i="1" s="1"/>
  <c r="G32" i="1"/>
  <c r="I32" i="1" s="1"/>
  <c r="G28" i="1" l="1"/>
  <c r="I28" i="1" s="1"/>
  <c r="G29" i="1"/>
  <c r="I29" i="1" s="1"/>
  <c r="G6" i="1" l="1"/>
  <c r="G8" i="1"/>
  <c r="G9" i="1"/>
  <c r="G10" i="1"/>
  <c r="G11" i="1"/>
  <c r="G12" i="1"/>
  <c r="G13" i="1"/>
  <c r="I13" i="1" s="1"/>
  <c r="G14" i="1"/>
  <c r="G15" i="1"/>
  <c r="G16" i="1"/>
  <c r="G17" i="1"/>
  <c r="G18" i="1"/>
  <c r="I18" i="1" s="1"/>
  <c r="G20" i="1"/>
  <c r="G22" i="1" l="1"/>
  <c r="G24" i="1"/>
  <c r="G26" i="1"/>
  <c r="G31" i="1"/>
  <c r="I31" i="1" s="1"/>
  <c r="I20" i="1" l="1"/>
  <c r="I22" i="1"/>
  <c r="I24" i="1"/>
  <c r="I26" i="1"/>
  <c r="I6" i="1" l="1"/>
  <c r="I8" i="1"/>
  <c r="I9" i="1"/>
  <c r="I10" i="1"/>
  <c r="I11" i="1"/>
  <c r="I12" i="1"/>
  <c r="I14" i="1"/>
  <c r="I15" i="1"/>
  <c r="I16" i="1"/>
  <c r="I17" i="1"/>
</calcChain>
</file>

<file path=xl/sharedStrings.xml><?xml version="1.0" encoding="utf-8"?>
<sst xmlns="http://schemas.openxmlformats.org/spreadsheetml/2006/main" count="133" uniqueCount="89">
  <si>
    <t>Артикул</t>
  </si>
  <si>
    <t>Заказ, шт.</t>
  </si>
  <si>
    <t/>
  </si>
  <si>
    <t>CHI9002</t>
  </si>
  <si>
    <t>CHI9002 Крем-краска для волос CHI Ionic Permanent Shine Hair Color 3N - DARKEST BROWN, 85 г</t>
  </si>
  <si>
    <t>CHI9056</t>
  </si>
  <si>
    <t>Цена БЦО</t>
  </si>
  <si>
    <t>Скидка</t>
  </si>
  <si>
    <t>Итого</t>
  </si>
  <si>
    <t>M2221</t>
  </si>
  <si>
    <t>M2221 Шампунь на основе масла арганы 22 Luxury Argan Shampoo , 1 л, фл.</t>
  </si>
  <si>
    <t>MIA/11.0</t>
  </si>
  <si>
    <t>MIA/4.0SB</t>
  </si>
  <si>
    <t>MIA/6.0SB</t>
  </si>
  <si>
    <t>CHI9056 Крем-краска для волос CHI Ionic Permanent Shine Hair Color 4RB - DARK RED BROWN, 85г</t>
  </si>
  <si>
    <t>Кол-во</t>
  </si>
  <si>
    <t>MIA/11.0 Крем-краска серии MIA с низким содержанием аммиака: 11.0  Натуральный блондин сверх светлый</t>
  </si>
  <si>
    <t>MIA/6.66</t>
  </si>
  <si>
    <t>MIA/6.66 Крем-краска серии MIA с низким содержанием аммиака: 6.66 Интенсивно красный темный блондин</t>
  </si>
  <si>
    <t>1670</t>
  </si>
  <si>
    <t>1670 Спрей для объёма волос 16 VOLUMIZING TOUCH, 125 мл</t>
  </si>
  <si>
    <t>CHI1083</t>
  </si>
  <si>
    <t>CHI1083 Крем-краска CHI "Ионик" цв. добавка фиолетовая  85гр.</t>
  </si>
  <si>
    <t>CHI9026</t>
  </si>
  <si>
    <t>CHI9026 Крем-краска для волос CHI Ionic Permanent Shine Hair Color 9B - LIGHT BEIGE BLONDE, 85г</t>
  </si>
  <si>
    <t>CHITGAH3</t>
  </si>
  <si>
    <t>CHITGAH3 Крем-краска CHI TONE &amp; GLOSS тон AMETHYST HAZE, 85г</t>
  </si>
  <si>
    <t>CHIVHS10</t>
  </si>
  <si>
    <t>CHIVHS10 Лак для волос Better Together Dual Mist, 284г</t>
  </si>
  <si>
    <t>Бренд</t>
  </si>
  <si>
    <t>EMMEDICIOTTO</t>
  </si>
  <si>
    <t>CHI</t>
  </si>
  <si>
    <t>Наименование</t>
  </si>
  <si>
    <t>Цена с учетом скидки</t>
  </si>
  <si>
    <t>Bleaching system BE9+ / Осветляющая система BE9+</t>
  </si>
  <si>
    <t>K/DECOBE9+</t>
  </si>
  <si>
    <t>K/DECOBE9+ ОСВЕТЛЯЮЩАЯ ПУДРА ДЛЯ ВОЛОС BLOND BLEACHING POWDER PLEX PROTECTION СЕРИИ “BE 9+”, 500 г</t>
  </si>
  <si>
    <t>MIA color cream/Перманентный крем краситель MIA</t>
  </si>
  <si>
    <t>MIA/4.0SB Крем-краска серии MIA с низким содержанием аммиака: 4.0 SB натуральный коричневый (усиленн</t>
  </si>
  <si>
    <t>MIA/5.0C</t>
  </si>
  <si>
    <t>MIA/5.0C Крем-краска серии MIA с низким содержанием аммиака: 5.0C  натуральный светло-коричневый (Хо</t>
  </si>
  <si>
    <t>MIA/5.0SB</t>
  </si>
  <si>
    <t>MIA/5.0SB Крем-краска серии MIA с низким содержанием аммиака: 5.0 SB натуральный светло-коричневый (</t>
  </si>
  <si>
    <t>MIA/6.0SB Крем-краска серии MIA с низким содержанием аммиака: 6.0 SB натуральный темный блондин (уси</t>
  </si>
  <si>
    <t>MIA/9.11</t>
  </si>
  <si>
    <t>MIA/9.11 Крем-краска MIA COLOR CREAM SPECIAL BASE 9.11 Интенсивно-пепельный сильно светлый блондин (</t>
  </si>
  <si>
    <t>MIA/9.3</t>
  </si>
  <si>
    <t>MIA/9.3 Крем-краска серии MIA с низким содержанием аммиака: 9.3 Золотистый сильно светлый блондин  /</t>
  </si>
  <si>
    <t>Passion color oil / Гель краситель для волос без аммиака Passion</t>
  </si>
  <si>
    <t>CORR/B</t>
  </si>
  <si>
    <t>CORR/B Корректор для волос серии Passion  синий корректор / Blue Corrector , 100 мл</t>
  </si>
  <si>
    <t>22 Luxury Argan / 22 Линия с аргановым маслом</t>
  </si>
  <si>
    <t>Basic hair care / Базовая линия ухода</t>
  </si>
  <si>
    <t>Styling / Стайлинг</t>
  </si>
  <si>
    <t>BIOSILK</t>
  </si>
  <si>
    <t>BSSFH10</t>
  </si>
  <si>
    <t>BSSFH10 Лак сильной фиксации BIOSILK шелковая терапия, 284 г</t>
  </si>
  <si>
    <t>BS5210</t>
  </si>
  <si>
    <t>BS5210 Спрей BIOSILK VOLUMIZING THERAPY Прикорневой объем, 207 мл</t>
  </si>
  <si>
    <t>CHI IONIC Крем-краска / Стойкий шелковый крем-краситель без аммиака</t>
  </si>
  <si>
    <t>CHI1039</t>
  </si>
  <si>
    <t>CHI1039 Крем-краска CHI "Ионик" 4RB  85гр.</t>
  </si>
  <si>
    <t>CHI IONIC Крем-краска/Новое поколение стойких шелковых красителей без аммиака с технологией Hue Defi</t>
  </si>
  <si>
    <t>CHI9013</t>
  </si>
  <si>
    <t>CHI9013 Крем-краска для волос CHI Ionic Permanent Shine Hair Color 6A - LIGHT ASH BROWN, 85г</t>
  </si>
  <si>
    <t>CHI TONE &amp; GLOSS Крем-краска/Щадящая линия безаммиачных демиперманентных красителей для тонировани</t>
  </si>
  <si>
    <t>BOTANICAL BLISS / Новая линия по уходу и стайлингу с цветочным ароматом</t>
  </si>
  <si>
    <t>CHIBBIT10</t>
  </si>
  <si>
    <t>CHIBBIT10 Спрей текстурирующий двойного действия CHI INFRA с ароматом BOTANICAL BLISS, 284г</t>
  </si>
  <si>
    <t>IRON GUARD / Инновационная система для термозащиты волос</t>
  </si>
  <si>
    <t>CHIIGP08</t>
  </si>
  <si>
    <t>CHIIGP08 Спрей CHI 44 Iron Guard Термозащита Сильной Фиксации, 284 г</t>
  </si>
  <si>
    <t>CHI INFRA STYLING / Профессиональный стайлинг для всех типов волос</t>
  </si>
  <si>
    <t>CHI0656</t>
  </si>
  <si>
    <t>CHI0656 Лак экстра сильной фиксации CHI HELMET HEAD, 284 г</t>
  </si>
  <si>
    <t>CHI6116</t>
  </si>
  <si>
    <t>CHI6116 Лак CHI Инвайро 54 Сильной Фиксации, 284 г</t>
  </si>
  <si>
    <t>CHI VIBES / Яркий стайлинг без парабенов, без глютена, для веганов</t>
  </si>
  <si>
    <t>MIA/5.1</t>
  </si>
  <si>
    <t>MIA/5.1 Крем-краска серии MIA с низким содержанием аммиака: 5.1  Пепельный  светло-коричневый / Mia</t>
  </si>
  <si>
    <t>MIA/5.31</t>
  </si>
  <si>
    <t>MIA/5.31 Крем-краска серии MIA с низким содержанием аммиака: 5.31 Бежевый светло-коричневый / Mia Ca</t>
  </si>
  <si>
    <t>MIA/6.5</t>
  </si>
  <si>
    <t>MIA/6.5 Крем-краска серии MIA с низким содержанием аммиака: 6.5 Махагон (красное дерево) темный блон</t>
  </si>
  <si>
    <t>O967</t>
  </si>
  <si>
    <t>O967 Крем 09 для восстановления волос / 09 OLD SOLUTION, 200 мл</t>
  </si>
  <si>
    <t>CHI9075</t>
  </si>
  <si>
    <t>CHI9075 Крем-краска для волос CHI Ionic Permanent Shine Hair Color 50-5N - MEDIUM NATURAL BROWN, 85г</t>
  </si>
  <si>
    <t xml:space="preserve"> СПЕЦИАЛЬНОЕ ПРЕДЛОЖЕНИЕ НА 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</si>
</sst>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#,##0\ _₽;\-#,##0\ _₽"/>
  </numFmts>
  <fonts count="18" x14ac:knownFonts="1"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2" applyNumberFormat="0" applyFill="0" applyAlignment="0" applyProtection="0"/>
    <xf numFmtId="44" fontId="3" fillId="0" borderId="0" applyFont="0" applyFill="0" applyBorder="0" applyAlignment="0" applyProtection="0"/>
    <xf numFmtId="0" fontId="3" fillId="0" borderId="0"/>
    <xf numFmtId="0" fontId="4" fillId="0" borderId="0"/>
  </cellStyleXfs>
  <cellXfs count="55">
    <xf numFmtId="0" fontId="0" fillId="0" borderId="0" xfId="0"/>
    <xf numFmtId="0" fontId="0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2" borderId="0" xfId="0" applyFill="1"/>
    <xf numFmtId="0" fontId="7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3" fontId="5" fillId="0" borderId="1" xfId="0" applyNumberFormat="1" applyFont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0" fontId="14" fillId="6" borderId="0" xfId="0" applyFont="1" applyFill="1" applyAlignment="1">
      <alignment horizontal="right" vertical="center"/>
    </xf>
    <xf numFmtId="0" fontId="8" fillId="6" borderId="0" xfId="0" applyFont="1" applyFill="1" applyBorder="1" applyAlignment="1">
      <alignment vertical="center"/>
    </xf>
    <xf numFmtId="1" fontId="9" fillId="3" borderId="5" xfId="0" applyNumberFormat="1" applyFont="1" applyFill="1" applyBorder="1" applyAlignment="1">
      <alignment horizontal="center" vertical="center"/>
    </xf>
    <xf numFmtId="9" fontId="12" fillId="3" borderId="5" xfId="0" applyNumberFormat="1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6" fillId="5" borderId="1" xfId="0" applyFont="1" applyFill="1" applyBorder="1"/>
    <xf numFmtId="0" fontId="15" fillId="4" borderId="1" xfId="2" applyFont="1" applyFill="1" applyBorder="1" applyAlignment="1">
      <alignment vertical="center"/>
    </xf>
    <xf numFmtId="1" fontId="15" fillId="4" borderId="1" xfId="2" applyNumberFormat="1" applyFont="1" applyFill="1" applyBorder="1" applyAlignment="1">
      <alignment horizontal="center" vertical="center"/>
    </xf>
    <xf numFmtId="9" fontId="16" fillId="4" borderId="1" xfId="2" applyNumberFormat="1" applyFont="1" applyFill="1" applyBorder="1" applyAlignment="1">
      <alignment horizontal="center" vertical="center"/>
    </xf>
    <xf numFmtId="164" fontId="17" fillId="4" borderId="1" xfId="1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164" fontId="17" fillId="4" borderId="4" xfId="1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9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11" fillId="7" borderId="1" xfId="0" applyFont="1" applyFill="1" applyBorder="1" applyAlignment="1">
      <alignment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top" wrapText="1"/>
    </xf>
    <xf numFmtId="0" fontId="11" fillId="7" borderId="1" xfId="0" applyFont="1" applyFill="1" applyBorder="1" applyAlignment="1">
      <alignment vertical="top" wrapText="1"/>
    </xf>
    <xf numFmtId="1" fontId="11" fillId="7" borderId="1" xfId="0" applyNumberFormat="1" applyFont="1" applyFill="1" applyBorder="1" applyAlignment="1">
      <alignment horizontal="center" vertical="top" wrapText="1"/>
    </xf>
    <xf numFmtId="3" fontId="8" fillId="7" borderId="1" xfId="0" applyNumberFormat="1" applyFont="1" applyFill="1" applyBorder="1" applyAlignment="1">
      <alignment horizontal="center" vertical="center"/>
    </xf>
    <xf numFmtId="9" fontId="11" fillId="7" borderId="1" xfId="0" applyNumberFormat="1" applyFont="1" applyFill="1" applyBorder="1" applyAlignment="1">
      <alignment horizontal="center" vertical="center"/>
    </xf>
    <xf numFmtId="164" fontId="11" fillId="7" borderId="1" xfId="1" applyNumberFormat="1" applyFont="1" applyFill="1" applyBorder="1" applyAlignment="1">
      <alignment horizontal="center" vertical="center"/>
    </xf>
    <xf numFmtId="9" fontId="8" fillId="7" borderId="1" xfId="0" applyNumberFormat="1" applyFont="1" applyFill="1" applyBorder="1" applyAlignment="1">
      <alignment horizontal="center" vertical="center"/>
    </xf>
    <xf numFmtId="1" fontId="8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vertical="center"/>
    </xf>
    <xf numFmtId="0" fontId="11" fillId="7" borderId="1" xfId="0" applyFont="1" applyFill="1" applyBorder="1"/>
    <xf numFmtId="0" fontId="8" fillId="7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center" vertical="center"/>
    </xf>
  </cellXfs>
  <cellStyles count="6">
    <cellStyle name="Денежный 2" xfId="3" xr:uid="{FAAF4F77-E6B7-41D5-A93D-C72A8D1AA7D7}"/>
    <cellStyle name="Заголовок 3" xfId="2" builtinId="18"/>
    <cellStyle name="Обычный" xfId="0" builtinId="0" customBuiltin="1"/>
    <cellStyle name="Обычный 2" xfId="4" xr:uid="{7C1D3642-67D3-4630-BF31-5540450E310C}"/>
    <cellStyle name="Обычный 4" xfId="5" xr:uid="{6E5142D1-CA35-4386-A2F8-04D5D67297C4}"/>
    <cellStyle name="Финансовый" xfId="1" builtinId="3"/>
  </cellStyles>
  <dxfs count="1">
    <dxf>
      <font>
        <b/>
        <i val="0"/>
        <color auto="1"/>
      </font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FFFFCC"/>
      <color rgb="FFFFCCCC"/>
      <color rgb="FFCC3399"/>
      <color rgb="FFFF9999"/>
      <color rgb="FFCCCCFF"/>
      <color rgb="FFCC99FF"/>
      <color rgb="FFFF6699"/>
      <color rgb="FFFF0066"/>
      <color rgb="FF00FFFF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zoomScale="89" zoomScaleNormal="89" workbookViewId="0">
      <pane ySplit="3" topLeftCell="A4" activePane="bottomLeft" state="frozen"/>
      <selection pane="bottomLeft" activeCell="C15" sqref="C15"/>
    </sheetView>
  </sheetViews>
  <sheetFormatPr defaultRowHeight="13.2" outlineLevelRow="1" x14ac:dyDescent="0.2"/>
  <cols>
    <col min="1" max="1" width="25.5703125" style="2" customWidth="1"/>
    <col min="2" max="2" width="45.42578125" style="3" customWidth="1"/>
    <col min="3" max="3" width="133" style="3" customWidth="1"/>
    <col min="4" max="4" width="17.140625" style="8" customWidth="1"/>
    <col min="5" max="5" width="16" style="3" customWidth="1"/>
    <col min="6" max="6" width="16" style="9" customWidth="1"/>
    <col min="7" max="7" width="17.85546875" style="4" customWidth="1"/>
    <col min="8" max="8" width="13.42578125" style="3" customWidth="1"/>
    <col min="9" max="9" width="16.7109375" style="11" customWidth="1"/>
    <col min="10" max="10" width="9.140625" style="2"/>
    <col min="11" max="12" width="9.140625" style="1"/>
    <col min="13" max="13" width="18.42578125" style="1" customWidth="1"/>
    <col min="14" max="16" width="9.140625" style="1"/>
  </cols>
  <sheetData>
    <row r="1" spans="1:10" ht="20.399999999999999" customHeight="1" x14ac:dyDescent="0.2">
      <c r="A1" s="49"/>
      <c r="B1" s="49"/>
      <c r="C1" s="49"/>
      <c r="D1" s="49"/>
      <c r="E1" s="49"/>
      <c r="F1" s="49"/>
      <c r="G1" s="49"/>
      <c r="H1" s="18" t="s">
        <v>8</v>
      </c>
      <c r="I1" s="19">
        <f>SUM(I5:I49)</f>
        <v>0</v>
      </c>
    </row>
    <row r="2" spans="1:10" ht="24.6" customHeight="1" x14ac:dyDescent="0.2">
      <c r="A2" s="50" t="s">
        <v>88</v>
      </c>
      <c r="B2" s="50"/>
      <c r="C2" s="50"/>
      <c r="D2" s="50"/>
      <c r="E2" s="50"/>
      <c r="F2" s="50"/>
      <c r="G2" s="50"/>
      <c r="H2" s="51"/>
      <c r="I2" s="51"/>
    </row>
    <row r="3" spans="1:10" s="7" customFormat="1" ht="38.4" customHeight="1" x14ac:dyDescent="0.2">
      <c r="A3" s="12" t="s">
        <v>29</v>
      </c>
      <c r="B3" s="20" t="s">
        <v>0</v>
      </c>
      <c r="C3" s="20" t="s">
        <v>32</v>
      </c>
      <c r="D3" s="20" t="s">
        <v>15</v>
      </c>
      <c r="E3" s="20" t="s">
        <v>6</v>
      </c>
      <c r="F3" s="21" t="s">
        <v>7</v>
      </c>
      <c r="G3" s="22" t="s">
        <v>33</v>
      </c>
      <c r="H3" s="20" t="s">
        <v>1</v>
      </c>
      <c r="I3" s="20" t="s">
        <v>8</v>
      </c>
      <c r="J3" s="6"/>
    </row>
    <row r="4" spans="1:10" s="5" customFormat="1" ht="15.6" x14ac:dyDescent="0.2">
      <c r="A4" s="25"/>
      <c r="B4" s="26"/>
      <c r="C4" s="26"/>
      <c r="D4" s="27"/>
      <c r="E4" s="26"/>
      <c r="F4" s="28"/>
      <c r="G4" s="29"/>
      <c r="H4" s="30"/>
      <c r="I4" s="31" t="s">
        <v>2</v>
      </c>
    </row>
    <row r="5" spans="1:10" s="5" customFormat="1" ht="15" customHeight="1" outlineLevel="1" x14ac:dyDescent="0.2">
      <c r="A5" s="37" t="s">
        <v>30</v>
      </c>
      <c r="B5" s="38"/>
      <c r="C5" s="39" t="s">
        <v>34</v>
      </c>
      <c r="D5" s="40"/>
      <c r="E5" s="41"/>
      <c r="F5" s="42"/>
      <c r="G5" s="43"/>
      <c r="H5" s="36"/>
      <c r="I5" s="36"/>
    </row>
    <row r="6" spans="1:10" s="5" customFormat="1" ht="15" customHeight="1" outlineLevel="1" x14ac:dyDescent="0.2">
      <c r="A6" s="13" t="s">
        <v>30</v>
      </c>
      <c r="B6" s="34" t="s">
        <v>35</v>
      </c>
      <c r="C6" s="34" t="s">
        <v>36</v>
      </c>
      <c r="D6" s="35">
        <v>1</v>
      </c>
      <c r="E6" s="15">
        <v>3565</v>
      </c>
      <c r="F6" s="23">
        <v>0.5</v>
      </c>
      <c r="G6" s="17">
        <f t="shared" ref="G6:G49" si="0">E6*(1-F6)</f>
        <v>1782.5</v>
      </c>
      <c r="H6" s="24"/>
      <c r="I6" s="32">
        <f t="shared" ref="I6:I29" si="1">G6*H6</f>
        <v>0</v>
      </c>
    </row>
    <row r="7" spans="1:10" s="5" customFormat="1" ht="15" customHeight="1" outlineLevel="1" x14ac:dyDescent="0.2">
      <c r="A7" s="37" t="s">
        <v>30</v>
      </c>
      <c r="B7" s="38"/>
      <c r="C7" s="39" t="s">
        <v>37</v>
      </c>
      <c r="D7" s="40"/>
      <c r="E7" s="41"/>
      <c r="F7" s="42"/>
      <c r="G7" s="43"/>
      <c r="H7" s="36"/>
      <c r="I7" s="36"/>
    </row>
    <row r="8" spans="1:10" s="5" customFormat="1" ht="15" customHeight="1" outlineLevel="1" x14ac:dyDescent="0.2">
      <c r="A8" s="13" t="s">
        <v>30</v>
      </c>
      <c r="B8" s="53" t="s">
        <v>11</v>
      </c>
      <c r="C8" s="53" t="s">
        <v>16</v>
      </c>
      <c r="D8" s="54">
        <v>3</v>
      </c>
      <c r="E8" s="15">
        <v>815</v>
      </c>
      <c r="F8" s="23">
        <v>0.5</v>
      </c>
      <c r="G8" s="17">
        <f t="shared" si="0"/>
        <v>407.5</v>
      </c>
      <c r="H8" s="24"/>
      <c r="I8" s="32">
        <f t="shared" si="1"/>
        <v>0</v>
      </c>
    </row>
    <row r="9" spans="1:10" s="5" customFormat="1" ht="15" customHeight="1" outlineLevel="1" x14ac:dyDescent="0.2">
      <c r="A9" s="13" t="s">
        <v>30</v>
      </c>
      <c r="B9" s="53" t="s">
        <v>12</v>
      </c>
      <c r="C9" s="53" t="s">
        <v>38</v>
      </c>
      <c r="D9" s="54">
        <v>17</v>
      </c>
      <c r="E9" s="15">
        <v>815</v>
      </c>
      <c r="F9" s="23">
        <v>0.5</v>
      </c>
      <c r="G9" s="17">
        <f t="shared" si="0"/>
        <v>407.5</v>
      </c>
      <c r="H9" s="24"/>
      <c r="I9" s="32">
        <f t="shared" si="1"/>
        <v>0</v>
      </c>
    </row>
    <row r="10" spans="1:10" s="5" customFormat="1" ht="15" customHeight="1" x14ac:dyDescent="0.2">
      <c r="A10" s="13" t="s">
        <v>30</v>
      </c>
      <c r="B10" s="53" t="s">
        <v>39</v>
      </c>
      <c r="C10" s="53" t="s">
        <v>40</v>
      </c>
      <c r="D10" s="54">
        <v>1</v>
      </c>
      <c r="E10" s="15">
        <v>815</v>
      </c>
      <c r="F10" s="23">
        <v>0.5</v>
      </c>
      <c r="G10" s="17">
        <f t="shared" si="0"/>
        <v>407.5</v>
      </c>
      <c r="H10" s="24"/>
      <c r="I10" s="32">
        <f t="shared" si="1"/>
        <v>0</v>
      </c>
    </row>
    <row r="11" spans="1:10" s="5" customFormat="1" ht="15" customHeight="1" outlineLevel="1" x14ac:dyDescent="0.2">
      <c r="A11" s="13" t="s">
        <v>30</v>
      </c>
      <c r="B11" s="53" t="s">
        <v>41</v>
      </c>
      <c r="C11" s="53" t="s">
        <v>42</v>
      </c>
      <c r="D11" s="54">
        <v>5</v>
      </c>
      <c r="E11" s="15">
        <v>815</v>
      </c>
      <c r="F11" s="23">
        <v>0.5</v>
      </c>
      <c r="G11" s="17">
        <f t="shared" si="0"/>
        <v>407.5</v>
      </c>
      <c r="H11" s="24"/>
      <c r="I11" s="32">
        <f t="shared" si="1"/>
        <v>0</v>
      </c>
    </row>
    <row r="12" spans="1:10" s="5" customFormat="1" ht="15" customHeight="1" outlineLevel="1" x14ac:dyDescent="0.2">
      <c r="A12" s="13" t="s">
        <v>30</v>
      </c>
      <c r="B12" s="53" t="s">
        <v>78</v>
      </c>
      <c r="C12" s="53" t="s">
        <v>79</v>
      </c>
      <c r="D12" s="54">
        <v>1</v>
      </c>
      <c r="E12" s="15">
        <v>815</v>
      </c>
      <c r="F12" s="23">
        <v>0.5</v>
      </c>
      <c r="G12" s="17">
        <f t="shared" si="0"/>
        <v>407.5</v>
      </c>
      <c r="H12" s="24"/>
      <c r="I12" s="32">
        <f t="shared" si="1"/>
        <v>0</v>
      </c>
    </row>
    <row r="13" spans="1:10" s="5" customFormat="1" ht="15" customHeight="1" outlineLevel="1" x14ac:dyDescent="0.2">
      <c r="A13" s="13" t="s">
        <v>30</v>
      </c>
      <c r="B13" s="53" t="s">
        <v>80</v>
      </c>
      <c r="C13" s="53" t="s">
        <v>81</v>
      </c>
      <c r="D13" s="54">
        <v>1</v>
      </c>
      <c r="E13" s="15">
        <v>815</v>
      </c>
      <c r="F13" s="23">
        <v>0.5</v>
      </c>
      <c r="G13" s="17">
        <f t="shared" si="0"/>
        <v>407.5</v>
      </c>
      <c r="H13" s="24"/>
      <c r="I13" s="32">
        <f>G13*H13</f>
        <v>0</v>
      </c>
    </row>
    <row r="14" spans="1:10" s="5" customFormat="1" ht="15" customHeight="1" outlineLevel="1" x14ac:dyDescent="0.2">
      <c r="A14" s="13" t="s">
        <v>30</v>
      </c>
      <c r="B14" s="53" t="s">
        <v>13</v>
      </c>
      <c r="C14" s="53" t="s">
        <v>43</v>
      </c>
      <c r="D14" s="54">
        <v>1</v>
      </c>
      <c r="E14" s="15">
        <v>815</v>
      </c>
      <c r="F14" s="23">
        <v>0.5</v>
      </c>
      <c r="G14" s="17">
        <f t="shared" si="0"/>
        <v>407.5</v>
      </c>
      <c r="H14" s="24"/>
      <c r="I14" s="32">
        <f t="shared" si="1"/>
        <v>0</v>
      </c>
    </row>
    <row r="15" spans="1:10" s="5" customFormat="1" ht="15" customHeight="1" outlineLevel="1" x14ac:dyDescent="0.2">
      <c r="A15" s="13" t="s">
        <v>30</v>
      </c>
      <c r="B15" s="53" t="s">
        <v>82</v>
      </c>
      <c r="C15" s="53" t="s">
        <v>83</v>
      </c>
      <c r="D15" s="54">
        <v>1</v>
      </c>
      <c r="E15" s="15">
        <v>815</v>
      </c>
      <c r="F15" s="23">
        <v>0.5</v>
      </c>
      <c r="G15" s="17">
        <f t="shared" si="0"/>
        <v>407.5</v>
      </c>
      <c r="H15" s="24"/>
      <c r="I15" s="32">
        <f t="shared" si="1"/>
        <v>0</v>
      </c>
    </row>
    <row r="16" spans="1:10" s="5" customFormat="1" ht="15" customHeight="1" outlineLevel="1" x14ac:dyDescent="0.2">
      <c r="A16" s="13" t="s">
        <v>30</v>
      </c>
      <c r="B16" s="53" t="s">
        <v>17</v>
      </c>
      <c r="C16" s="53" t="s">
        <v>18</v>
      </c>
      <c r="D16" s="54">
        <v>1</v>
      </c>
      <c r="E16" s="15">
        <v>815</v>
      </c>
      <c r="F16" s="23">
        <v>0.5</v>
      </c>
      <c r="G16" s="17">
        <f t="shared" si="0"/>
        <v>407.5</v>
      </c>
      <c r="H16" s="24"/>
      <c r="I16" s="32">
        <f t="shared" si="1"/>
        <v>0</v>
      </c>
    </row>
    <row r="17" spans="1:9" s="5" customFormat="1" ht="15" customHeight="1" outlineLevel="1" x14ac:dyDescent="0.2">
      <c r="A17" s="13" t="s">
        <v>30</v>
      </c>
      <c r="B17" s="53" t="s">
        <v>44</v>
      </c>
      <c r="C17" s="53" t="s">
        <v>45</v>
      </c>
      <c r="D17" s="54">
        <v>1</v>
      </c>
      <c r="E17" s="15">
        <v>815</v>
      </c>
      <c r="F17" s="23">
        <v>0.5</v>
      </c>
      <c r="G17" s="17">
        <f t="shared" si="0"/>
        <v>407.5</v>
      </c>
      <c r="H17" s="24"/>
      <c r="I17" s="32">
        <f t="shared" si="1"/>
        <v>0</v>
      </c>
    </row>
    <row r="18" spans="1:9" s="5" customFormat="1" ht="15" customHeight="1" outlineLevel="1" x14ac:dyDescent="0.2">
      <c r="A18" s="13" t="s">
        <v>30</v>
      </c>
      <c r="B18" s="53" t="s">
        <v>46</v>
      </c>
      <c r="C18" s="53" t="s">
        <v>47</v>
      </c>
      <c r="D18" s="54">
        <v>1</v>
      </c>
      <c r="E18" s="15">
        <v>815</v>
      </c>
      <c r="F18" s="23">
        <v>0.5</v>
      </c>
      <c r="G18" s="17">
        <f t="shared" si="0"/>
        <v>407.5</v>
      </c>
      <c r="H18" s="24"/>
      <c r="I18" s="32">
        <f>G18*H18</f>
        <v>0</v>
      </c>
    </row>
    <row r="19" spans="1:9" ht="15" customHeight="1" x14ac:dyDescent="0.2">
      <c r="A19" s="37" t="s">
        <v>30</v>
      </c>
      <c r="B19" s="38"/>
      <c r="C19" s="39" t="s">
        <v>48</v>
      </c>
      <c r="D19" s="40"/>
      <c r="E19" s="41"/>
      <c r="F19" s="44"/>
      <c r="G19" s="43"/>
      <c r="H19" s="45"/>
      <c r="I19" s="36"/>
    </row>
    <row r="20" spans="1:9" ht="15" customHeight="1" x14ac:dyDescent="0.2">
      <c r="A20" s="13" t="s">
        <v>30</v>
      </c>
      <c r="B20" s="34" t="s">
        <v>49</v>
      </c>
      <c r="C20" s="34" t="s">
        <v>50</v>
      </c>
      <c r="D20" s="35">
        <v>1</v>
      </c>
      <c r="E20" s="15">
        <v>1015</v>
      </c>
      <c r="F20" s="16">
        <v>0.3</v>
      </c>
      <c r="G20" s="17">
        <f t="shared" si="0"/>
        <v>710.5</v>
      </c>
      <c r="H20" s="10"/>
      <c r="I20" s="32">
        <f t="shared" si="1"/>
        <v>0</v>
      </c>
    </row>
    <row r="21" spans="1:9" ht="15" customHeight="1" x14ac:dyDescent="0.2">
      <c r="A21" s="37" t="s">
        <v>30</v>
      </c>
      <c r="B21" s="38"/>
      <c r="C21" s="39" t="s">
        <v>51</v>
      </c>
      <c r="D21" s="40"/>
      <c r="E21" s="41"/>
      <c r="F21" s="44"/>
      <c r="G21" s="43"/>
      <c r="H21" s="46"/>
      <c r="I21" s="36"/>
    </row>
    <row r="22" spans="1:9" ht="15" customHeight="1" x14ac:dyDescent="0.2">
      <c r="A22" s="13" t="s">
        <v>30</v>
      </c>
      <c r="B22" s="34" t="s">
        <v>9</v>
      </c>
      <c r="C22" s="34" t="s">
        <v>10</v>
      </c>
      <c r="D22" s="35">
        <v>38</v>
      </c>
      <c r="E22" s="15">
        <v>3765</v>
      </c>
      <c r="F22" s="16">
        <v>0.5</v>
      </c>
      <c r="G22" s="17">
        <f t="shared" si="0"/>
        <v>1882.5</v>
      </c>
      <c r="H22" s="10"/>
      <c r="I22" s="32">
        <f t="shared" si="1"/>
        <v>0</v>
      </c>
    </row>
    <row r="23" spans="1:9" ht="15" customHeight="1" x14ac:dyDescent="0.2">
      <c r="A23" s="37" t="s">
        <v>30</v>
      </c>
      <c r="B23" s="38"/>
      <c r="C23" s="39" t="s">
        <v>52</v>
      </c>
      <c r="D23" s="40"/>
      <c r="E23" s="41"/>
      <c r="F23" s="44"/>
      <c r="G23" s="43"/>
      <c r="H23" s="46"/>
      <c r="I23" s="36"/>
    </row>
    <row r="24" spans="1:9" ht="15" customHeight="1" x14ac:dyDescent="0.2">
      <c r="A24" s="13" t="s">
        <v>30</v>
      </c>
      <c r="B24" s="34" t="s">
        <v>84</v>
      </c>
      <c r="C24" s="34" t="s">
        <v>85</v>
      </c>
      <c r="D24" s="35">
        <v>1</v>
      </c>
      <c r="E24" s="15">
        <v>2800</v>
      </c>
      <c r="F24" s="16">
        <v>0.5</v>
      </c>
      <c r="G24" s="17">
        <f t="shared" si="0"/>
        <v>1400</v>
      </c>
      <c r="H24" s="10"/>
      <c r="I24" s="32">
        <f t="shared" si="1"/>
        <v>0</v>
      </c>
    </row>
    <row r="25" spans="1:9" ht="15" customHeight="1" x14ac:dyDescent="0.2">
      <c r="A25" s="37" t="s">
        <v>30</v>
      </c>
      <c r="B25" s="38"/>
      <c r="C25" s="39" t="s">
        <v>53</v>
      </c>
      <c r="D25" s="40"/>
      <c r="E25" s="41"/>
      <c r="F25" s="44"/>
      <c r="G25" s="43"/>
      <c r="H25" s="46"/>
      <c r="I25" s="36"/>
    </row>
    <row r="26" spans="1:9" ht="15" customHeight="1" x14ac:dyDescent="0.2">
      <c r="A26" s="13" t="s">
        <v>30</v>
      </c>
      <c r="B26" s="34" t="s">
        <v>19</v>
      </c>
      <c r="C26" s="34" t="s">
        <v>20</v>
      </c>
      <c r="D26" s="35">
        <v>1</v>
      </c>
      <c r="E26" s="15">
        <v>1365</v>
      </c>
      <c r="F26" s="16">
        <v>0.3</v>
      </c>
      <c r="G26" s="17">
        <f t="shared" si="0"/>
        <v>955.49999999999989</v>
      </c>
      <c r="H26" s="10"/>
      <c r="I26" s="32">
        <f t="shared" si="1"/>
        <v>0</v>
      </c>
    </row>
    <row r="27" spans="1:9" ht="15" customHeight="1" x14ac:dyDescent="0.2">
      <c r="A27" s="37" t="s">
        <v>30</v>
      </c>
      <c r="B27" s="38"/>
      <c r="C27" s="39" t="s">
        <v>54</v>
      </c>
      <c r="D27" s="40"/>
      <c r="E27" s="41"/>
      <c r="F27" s="44"/>
      <c r="G27" s="43"/>
      <c r="H27" s="46"/>
      <c r="I27" s="36"/>
    </row>
    <row r="28" spans="1:9" ht="15" customHeight="1" x14ac:dyDescent="0.2">
      <c r="A28" s="13" t="s">
        <v>30</v>
      </c>
      <c r="B28" s="34" t="s">
        <v>55</v>
      </c>
      <c r="C28" s="34" t="s">
        <v>56</v>
      </c>
      <c r="D28" s="35">
        <v>8</v>
      </c>
      <c r="E28" s="15">
        <v>2190</v>
      </c>
      <c r="F28" s="16">
        <v>0.3</v>
      </c>
      <c r="G28" s="17">
        <f t="shared" si="0"/>
        <v>1533</v>
      </c>
      <c r="H28" s="10"/>
      <c r="I28" s="32">
        <f t="shared" si="1"/>
        <v>0</v>
      </c>
    </row>
    <row r="29" spans="1:9" ht="15" customHeight="1" x14ac:dyDescent="0.2">
      <c r="A29" s="13" t="s">
        <v>30</v>
      </c>
      <c r="B29" s="34" t="s">
        <v>57</v>
      </c>
      <c r="C29" s="34" t="s">
        <v>58</v>
      </c>
      <c r="D29" s="35">
        <v>1</v>
      </c>
      <c r="E29" s="15">
        <v>2180</v>
      </c>
      <c r="F29" s="16">
        <v>0.3</v>
      </c>
      <c r="G29" s="17">
        <f t="shared" si="0"/>
        <v>1526</v>
      </c>
      <c r="H29" s="10"/>
      <c r="I29" s="32">
        <f t="shared" si="1"/>
        <v>0</v>
      </c>
    </row>
    <row r="30" spans="1:9" ht="15" customHeight="1" x14ac:dyDescent="0.25">
      <c r="A30" s="47" t="s">
        <v>31</v>
      </c>
      <c r="B30" s="38"/>
      <c r="C30" s="39" t="s">
        <v>59</v>
      </c>
      <c r="D30" s="40"/>
      <c r="E30" s="41"/>
      <c r="F30" s="44"/>
      <c r="G30" s="43"/>
      <c r="H30" s="46"/>
      <c r="I30" s="36"/>
    </row>
    <row r="31" spans="1:9" ht="15" customHeight="1" x14ac:dyDescent="0.25">
      <c r="A31" s="14" t="s">
        <v>31</v>
      </c>
      <c r="B31" s="34" t="s">
        <v>60</v>
      </c>
      <c r="C31" s="34" t="s">
        <v>61</v>
      </c>
      <c r="D31" s="35">
        <v>1</v>
      </c>
      <c r="E31" s="15">
        <v>1265</v>
      </c>
      <c r="F31" s="16">
        <v>0.3</v>
      </c>
      <c r="G31" s="17">
        <f t="shared" si="0"/>
        <v>885.5</v>
      </c>
      <c r="H31" s="10"/>
      <c r="I31" s="32">
        <f>G31*H31</f>
        <v>0</v>
      </c>
    </row>
    <row r="32" spans="1:9" x14ac:dyDescent="0.25">
      <c r="A32" s="14" t="s">
        <v>31</v>
      </c>
      <c r="B32" s="34" t="s">
        <v>21</v>
      </c>
      <c r="C32" s="34" t="s">
        <v>22</v>
      </c>
      <c r="D32" s="35">
        <v>1</v>
      </c>
      <c r="E32" s="15">
        <v>1265</v>
      </c>
      <c r="F32" s="16">
        <v>0.3</v>
      </c>
      <c r="G32" s="17">
        <f t="shared" si="0"/>
        <v>885.5</v>
      </c>
      <c r="H32" s="10"/>
      <c r="I32" s="32">
        <f t="shared" ref="I32:I49" si="2">G32*H32</f>
        <v>0</v>
      </c>
    </row>
    <row r="33" spans="1:9" x14ac:dyDescent="0.25">
      <c r="A33" s="47" t="s">
        <v>31</v>
      </c>
      <c r="B33" s="38"/>
      <c r="C33" s="39" t="s">
        <v>62</v>
      </c>
      <c r="D33" s="40"/>
      <c r="E33" s="41"/>
      <c r="F33" s="44"/>
      <c r="G33" s="48"/>
      <c r="H33" s="46"/>
      <c r="I33" s="36"/>
    </row>
    <row r="34" spans="1:9" x14ac:dyDescent="0.25">
      <c r="A34" s="14" t="s">
        <v>31</v>
      </c>
      <c r="B34" s="34" t="s">
        <v>3</v>
      </c>
      <c r="C34" s="34" t="s">
        <v>4</v>
      </c>
      <c r="D34" s="35">
        <v>2</v>
      </c>
      <c r="E34" s="15">
        <v>1635</v>
      </c>
      <c r="F34" s="33">
        <v>0.4</v>
      </c>
      <c r="G34" s="17">
        <f t="shared" si="0"/>
        <v>981</v>
      </c>
      <c r="H34" s="10"/>
      <c r="I34" s="32">
        <f t="shared" si="2"/>
        <v>0</v>
      </c>
    </row>
    <row r="35" spans="1:9" x14ac:dyDescent="0.25">
      <c r="A35" s="14" t="s">
        <v>31</v>
      </c>
      <c r="B35" s="34" t="s">
        <v>63</v>
      </c>
      <c r="C35" s="34" t="s">
        <v>64</v>
      </c>
      <c r="D35" s="35">
        <v>1</v>
      </c>
      <c r="E35" s="15">
        <v>1635</v>
      </c>
      <c r="F35" s="33">
        <v>0.4</v>
      </c>
      <c r="G35" s="17">
        <f t="shared" si="0"/>
        <v>981</v>
      </c>
      <c r="H35" s="10"/>
      <c r="I35" s="32">
        <f t="shared" si="2"/>
        <v>0</v>
      </c>
    </row>
    <row r="36" spans="1:9" x14ac:dyDescent="0.25">
      <c r="A36" s="14" t="s">
        <v>31</v>
      </c>
      <c r="B36" s="34" t="s">
        <v>23</v>
      </c>
      <c r="C36" s="34" t="s">
        <v>24</v>
      </c>
      <c r="D36" s="35">
        <v>1</v>
      </c>
      <c r="E36" s="15">
        <v>1635</v>
      </c>
      <c r="F36" s="33">
        <v>0.4</v>
      </c>
      <c r="G36" s="17">
        <f t="shared" si="0"/>
        <v>981</v>
      </c>
      <c r="H36" s="10"/>
      <c r="I36" s="32">
        <f t="shared" si="2"/>
        <v>0</v>
      </c>
    </row>
    <row r="37" spans="1:9" ht="14.4" customHeight="1" x14ac:dyDescent="0.25">
      <c r="A37" s="14" t="s">
        <v>31</v>
      </c>
      <c r="B37" s="34" t="s">
        <v>5</v>
      </c>
      <c r="C37" s="34" t="s">
        <v>14</v>
      </c>
      <c r="D37" s="35">
        <v>1</v>
      </c>
      <c r="E37" s="15">
        <v>1635</v>
      </c>
      <c r="F37" s="33">
        <v>0.4</v>
      </c>
      <c r="G37" s="17">
        <f t="shared" si="0"/>
        <v>981</v>
      </c>
      <c r="H37" s="10"/>
      <c r="I37" s="32">
        <f t="shared" si="2"/>
        <v>0</v>
      </c>
    </row>
    <row r="38" spans="1:9" ht="14.4" customHeight="1" x14ac:dyDescent="0.25">
      <c r="A38" s="14" t="s">
        <v>31</v>
      </c>
      <c r="B38" s="52" t="s">
        <v>86</v>
      </c>
      <c r="C38" s="52" t="s">
        <v>87</v>
      </c>
      <c r="D38" s="35">
        <v>1</v>
      </c>
      <c r="E38" s="15">
        <v>1636</v>
      </c>
      <c r="F38" s="33">
        <v>0.4</v>
      </c>
      <c r="G38" s="17">
        <f t="shared" ref="G38" si="3">E38*(1-F38)</f>
        <v>981.59999999999991</v>
      </c>
      <c r="H38" s="10"/>
      <c r="I38" s="32"/>
    </row>
    <row r="39" spans="1:9" x14ac:dyDescent="0.25">
      <c r="A39" s="47" t="s">
        <v>31</v>
      </c>
      <c r="B39" s="38"/>
      <c r="C39" s="39" t="s">
        <v>65</v>
      </c>
      <c r="D39" s="40"/>
      <c r="E39" s="41"/>
      <c r="F39" s="44"/>
      <c r="G39" s="48"/>
      <c r="H39" s="46"/>
      <c r="I39" s="36"/>
    </row>
    <row r="40" spans="1:9" x14ac:dyDescent="0.25">
      <c r="A40" s="14" t="s">
        <v>31</v>
      </c>
      <c r="B40" s="34" t="s">
        <v>25</v>
      </c>
      <c r="C40" s="34" t="s">
        <v>26</v>
      </c>
      <c r="D40" s="35">
        <v>2</v>
      </c>
      <c r="E40" s="15">
        <v>1635</v>
      </c>
      <c r="F40" s="33">
        <v>0.4</v>
      </c>
      <c r="G40" s="17">
        <f t="shared" si="0"/>
        <v>981</v>
      </c>
      <c r="H40" s="10"/>
      <c r="I40" s="32">
        <f t="shared" si="2"/>
        <v>0</v>
      </c>
    </row>
    <row r="41" spans="1:9" x14ac:dyDescent="0.25">
      <c r="A41" s="47" t="s">
        <v>31</v>
      </c>
      <c r="B41" s="38"/>
      <c r="C41" s="39" t="s">
        <v>66</v>
      </c>
      <c r="D41" s="40"/>
      <c r="E41" s="41"/>
      <c r="F41" s="44"/>
      <c r="G41" s="48"/>
      <c r="H41" s="46"/>
      <c r="I41" s="36"/>
    </row>
    <row r="42" spans="1:9" x14ac:dyDescent="0.25">
      <c r="A42" s="14" t="s">
        <v>31</v>
      </c>
      <c r="B42" s="34" t="s">
        <v>67</v>
      </c>
      <c r="C42" s="34" t="s">
        <v>68</v>
      </c>
      <c r="D42" s="35">
        <v>5</v>
      </c>
      <c r="E42" s="15">
        <v>2255</v>
      </c>
      <c r="F42" s="33">
        <v>0.3</v>
      </c>
      <c r="G42" s="17">
        <f t="shared" si="0"/>
        <v>1578.5</v>
      </c>
      <c r="H42" s="10"/>
      <c r="I42" s="32">
        <f t="shared" si="2"/>
        <v>0</v>
      </c>
    </row>
    <row r="43" spans="1:9" x14ac:dyDescent="0.25">
      <c r="A43" s="47" t="s">
        <v>31</v>
      </c>
      <c r="B43" s="38"/>
      <c r="C43" s="39" t="s">
        <v>69</v>
      </c>
      <c r="D43" s="40"/>
      <c r="E43" s="41"/>
      <c r="F43" s="44"/>
      <c r="G43" s="48"/>
      <c r="H43" s="46"/>
      <c r="I43" s="36"/>
    </row>
    <row r="44" spans="1:9" x14ac:dyDescent="0.25">
      <c r="A44" s="14" t="s">
        <v>31</v>
      </c>
      <c r="B44" s="34" t="s">
        <v>70</v>
      </c>
      <c r="C44" s="34" t="s">
        <v>71</v>
      </c>
      <c r="D44" s="35">
        <v>5</v>
      </c>
      <c r="E44" s="15">
        <v>2145</v>
      </c>
      <c r="F44" s="33">
        <v>0.3</v>
      </c>
      <c r="G44" s="17">
        <f t="shared" si="0"/>
        <v>1501.5</v>
      </c>
      <c r="H44" s="10"/>
      <c r="I44" s="32">
        <f t="shared" si="2"/>
        <v>0</v>
      </c>
    </row>
    <row r="45" spans="1:9" x14ac:dyDescent="0.25">
      <c r="A45" s="47" t="s">
        <v>31</v>
      </c>
      <c r="B45" s="38"/>
      <c r="C45" s="39" t="s">
        <v>72</v>
      </c>
      <c r="D45" s="40"/>
      <c r="E45" s="41"/>
      <c r="F45" s="44"/>
      <c r="G45" s="48"/>
      <c r="H45" s="46"/>
      <c r="I45" s="36"/>
    </row>
    <row r="46" spans="1:9" x14ac:dyDescent="0.25">
      <c r="A46" s="14" t="s">
        <v>31</v>
      </c>
      <c r="B46" s="34" t="s">
        <v>73</v>
      </c>
      <c r="C46" s="34" t="s">
        <v>74</v>
      </c>
      <c r="D46" s="35">
        <v>2</v>
      </c>
      <c r="E46" s="15">
        <v>2275</v>
      </c>
      <c r="F46" s="33">
        <v>0.3</v>
      </c>
      <c r="G46" s="17">
        <f t="shared" si="0"/>
        <v>1592.5</v>
      </c>
      <c r="H46" s="10"/>
      <c r="I46" s="32">
        <f t="shared" si="2"/>
        <v>0</v>
      </c>
    </row>
    <row r="47" spans="1:9" x14ac:dyDescent="0.25">
      <c r="A47" s="14" t="s">
        <v>31</v>
      </c>
      <c r="B47" s="34" t="s">
        <v>75</v>
      </c>
      <c r="C47" s="34" t="s">
        <v>76</v>
      </c>
      <c r="D47" s="35">
        <v>3</v>
      </c>
      <c r="E47" s="15">
        <v>2180</v>
      </c>
      <c r="F47" s="33">
        <v>0.3</v>
      </c>
      <c r="G47" s="17">
        <f t="shared" si="0"/>
        <v>1526</v>
      </c>
      <c r="H47" s="10"/>
      <c r="I47" s="32">
        <f t="shared" si="2"/>
        <v>0</v>
      </c>
    </row>
    <row r="48" spans="1:9" x14ac:dyDescent="0.25">
      <c r="A48" s="47" t="s">
        <v>31</v>
      </c>
      <c r="B48" s="38"/>
      <c r="C48" s="39" t="s">
        <v>77</v>
      </c>
      <c r="D48" s="40"/>
      <c r="E48" s="41"/>
      <c r="F48" s="44"/>
      <c r="G48" s="48"/>
      <c r="H48" s="46"/>
      <c r="I48" s="36"/>
    </row>
    <row r="49" spans="1:9" x14ac:dyDescent="0.25">
      <c r="A49" s="14" t="s">
        <v>31</v>
      </c>
      <c r="B49" s="34" t="s">
        <v>27</v>
      </c>
      <c r="C49" s="34" t="s">
        <v>28</v>
      </c>
      <c r="D49" s="35">
        <v>1</v>
      </c>
      <c r="E49" s="15">
        <v>2700</v>
      </c>
      <c r="F49" s="33">
        <v>0.3</v>
      </c>
      <c r="G49" s="17">
        <f t="shared" si="0"/>
        <v>1889.9999999999998</v>
      </c>
      <c r="H49" s="10"/>
      <c r="I49" s="32">
        <f t="shared" si="2"/>
        <v>0</v>
      </c>
    </row>
  </sheetData>
  <mergeCells count="3">
    <mergeCell ref="A1:G1"/>
    <mergeCell ref="A2:G2"/>
    <mergeCell ref="H2:I2"/>
  </mergeCells>
  <phoneticPr fontId="0" type="noConversion"/>
  <conditionalFormatting sqref="F6:F18 E5:F5 E6:E49">
    <cfRule type="expression" dxfId="0" priority="57">
      <formula>#REF!=#REF!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2026-07-02T12:21:21Z</cp:lastPrinted>
  <dcterms:created xsi:type="dcterms:W3CDTF">2015-06-05T18:19:34Z</dcterms:created>
  <dcterms:modified xsi:type="dcterms:W3CDTF">2026-08-03T11:01:15Z</dcterms:modified>
</cp:coreProperties>
</file>